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. Январ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I7" i="13" l="1"/>
  <c r="H6" i="13"/>
  <c r="H8" i="13" s="1"/>
  <c r="I6" i="13" l="1"/>
  <c r="I8" i="13" s="1"/>
  <c r="AZ5" i="6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<sst xmlns="http://schemas.openxmlformats.org/spreadsheetml/2006/main" count="1378" uniqueCount="544">
  <si>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</si>
  <si>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</si>
  <si>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</si>
  <si>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</si>
  <si>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</si>
  <si>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</si>
  <si>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</si>
  <si>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</si>
  <si>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</si>
  <si>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</si>
  <si>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</si>
  <si>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</si>
  <si>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</si>
  <si>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</si>
  <si>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</si>
  <si>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</si>
  <si>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</si>
  <si>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</si>
  <si>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</si>
  <si>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</si>
  <si>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</si>
  <si>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</si>
  <si>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</si>
  <si>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</si>
  <si>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</si>
  <si>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</si>
  <si>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</si>
  <si>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</si>
  <si>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</si>
  <si>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</si>
  <si>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</si>
  <si>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</si>
  <si>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</si>
  <si>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</si>
  <si>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</si>
  <si>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</si>
  <si>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</si>
  <si>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</si>
  <si>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</si>
  <si>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</si>
  <si>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</si>
  <si>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</si>
  <si>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</si>
  <si>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</si>
  <si>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</si>
  <si>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</si>
  <si>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</si>
  <si>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</si>
  <si>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</si>
  <si>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</si>
  <si>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</si>
  <si>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</si>
  <si>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</si>
  <si>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</si>
  <si>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</si>
  <si>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</si>
  <si>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</si>
  <si>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</si>
  <si>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</si>
  <si>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</si>
  <si>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</si>
  <si>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</si>
  <si>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</si>
  <si>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</si>
  <si>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</si>
  <si>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</si>
  <si>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</si>
  <si>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</si>
  <si>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</si>
  <si>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</si>
  <si>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</si>
  <si>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</si>
  <si>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</si>
  <si>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</si>
  <si>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</si>
  <si>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</si>
  <si>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</si>
  <si>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</si>
  <si>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</si>
  <si>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</si>
  <si>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</si>
  <si>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</si>
  <si>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</si>
  <si>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</si>
  <si>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</si>
  <si>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</si>
  <si>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</si>
  <si>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</si>
  <si>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</si>
  <si>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</si>
  <si>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</si>
  <si>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</si>
  <si>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</si>
  <si>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</si>
  <si>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</si>
  <si>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</si>
  <si>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</si>
  <si>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</si>
  <si>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</si>
  <si>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</si>
  <si>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</si>
  <si>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</si>
  <si>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</si>
  <si>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</si>
  <si>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</si>
  <si>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</si>
  <si>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</si>
  <si>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</si>
  <si>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</si>
  <si>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</si>
  <si>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</si>
  <si>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</si>
  <si>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</si>
  <si>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</si>
  <si>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</si>
  <si>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</si>
  <si>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</si>
  <si>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</si>
  <si>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</si>
  <si>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</si>
  <si>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</si>
  <si>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</si>
  <si>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</si>
  <si>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</si>
  <si>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</si>
  <si>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</si>
  <si>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</si>
  <si>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</si>
  <si>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</si>
  <si>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</si>
  <si>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</si>
  <si>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</si>
  <si>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</si>
  <si>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</si>
  <si>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</si>
  <si>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</si>
  <si>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</si>
  <si>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</si>
  <si>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</si>
  <si>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</si>
  <si>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</si>
  <si>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</si>
  <si>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</si>
  <si>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</si>
  <si>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</si>
  <si>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</si>
  <si>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</si>
  <si>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</si>
  <si>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</si>
  <si>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</si>
  <si>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</si>
  <si>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</si>
  <si>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</si>
  <si>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</si>
  <si>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</si>
  <si>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</si>
  <si>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</si>
  <si>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</si>
  <si>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</si>
  <si>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</si>
  <si>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</si>
  <si>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</si>
  <si>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</si>
  <si>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</si>
  <si>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</si>
  <si>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</si>
  <si>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</si>
  <si>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</si>
  <si>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</si>
  <si>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</si>
  <si>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</si>
  <si>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</si>
  <si>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</si>
  <si>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</si>
  <si>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</si>
  <si>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</si>
  <si>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</si>
  <si>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</si>
  <si>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</si>
  <si>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</si>
  <si>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</si>
  <si>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</si>
  <si>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</si>
  <si>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</si>
  <si>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</si>
  <si>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</si>
  <si>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</si>
  <si>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</si>
  <si>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</si>
  <si>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</si>
  <si>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</si>
  <si>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</si>
  <si>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</si>
  <si>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</si>
  <si>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</si>
  <si>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</si>
  <si>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</si>
  <si>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</si>
  <si>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</si>
  <si>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</si>
  <si>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</si>
  <si>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</si>
  <si>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</si>
  <si>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</si>
  <si>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</si>
  <si>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</si>
  <si>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</si>
  <si>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</si>
  <si>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</si>
  <si>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</si>
  <si>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</si>
  <si>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</si>
  <si>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</si>
  <si>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</si>
  <si>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</si>
  <si>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</si>
  <si>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</si>
  <si>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</si>
  <si>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</si>
  <si>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</si>
  <si>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</si>
  <si>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</si>
  <si>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</si>
  <si>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</si>
  <si>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</si>
  <si>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</si>
  <si>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</si>
  <si>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</si>
  <si>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</si>
  <si>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</si>
  <si>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</si>
  <si>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</si>
  <si>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</si>
  <si>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</si>
  <si>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</si>
  <si>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</si>
  <si>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</si>
  <si>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</si>
  <si>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</si>
  <si>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</si>
  <si>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</si>
  <si>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</si>
  <si>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</si>
  <si>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</si>
  <si>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</si>
  <si>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</si>
  <si>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</si>
  <si>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</si>
  <si>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</si>
  <si>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</si>
  <si>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</si>
  <si>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</si>
  <si>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</si>
  <si>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</si>
  <si>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</si>
  <si>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</si>
  <si>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</si>
  <si>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</si>
  <si>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</si>
  <si>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</si>
  <si>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</si>
  <si>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</si>
  <si>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</si>
  <si>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</si>
  <si>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</si>
  <si>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</si>
  <si>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</si>
  <si>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</si>
  <si>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</si>
  <si>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</si>
  <si>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</si>
  <si>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</si>
  <si>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</si>
  <si>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</si>
  <si>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</si>
  <si>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</si>
  <si>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</si>
  <si>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</si>
  <si>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</si>
  <si>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</si>
  <si>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</si>
  <si>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</si>
  <si>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</si>
  <si>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</si>
  <si>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</si>
  <si>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</si>
  <si>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</si>
  <si>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</si>
  <si>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</si>
  <si>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</si>
  <si>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</si>
  <si>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</si>
  <si>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</si>
  <si>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</si>
  <si>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</si>
  <si>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</si>
  <si>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</si>
  <si>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</si>
  <si>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</si>
  <si>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</si>
  <si>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</si>
  <si>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</si>
  <si>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</si>
  <si>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</si>
  <si>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</si>
  <si>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</si>
  <si>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</si>
  <si>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</si>
  <si>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</si>
  <si>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</si>
  <si>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</si>
  <si>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</si>
  <si>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</si>
  <si>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</si>
  <si>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</si>
  <si>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</si>
  <si>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</si>
  <si>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</si>
  <si>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</si>
  <si>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</si>
  <si>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</si>
  <si>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</si>
  <si>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</si>
  <si>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</si>
  <si>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</si>
  <si>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</si>
  <si>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</si>
  <si>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</si>
  <si>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</si>
  <si>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</si>
  <si>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</si>
  <si>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</si>
  <si>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</si>
  <si>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</si>
  <si>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</si>
  <si>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</si>
  <si>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</si>
  <si>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</si>
  <si>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</si>
  <si>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</si>
  <si>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</si>
  <si>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</si>
  <si>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</si>
  <si>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</si>
  <si>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</si>
  <si>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</si>
  <si>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</si>
  <si>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</si>
  <si>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</si>
  <si>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</si>
  <si>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</si>
  <si>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</si>
  <si>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</si>
  <si>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</si>
  <si>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</si>
  <si>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</si>
  <si>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</si>
  <si>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</si>
  <si>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</si>
  <si>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</si>
  <si>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</si>
  <si>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</si>
  <si>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</si>
  <si>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</si>
  <si>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</si>
  <si>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</si>
  <si>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</si>
  <si>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</si>
  <si>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</si>
  <si>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</si>
  <si>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</si>
  <si>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</si>
  <si>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</si>
  <si>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</si>
  <si>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</si>
  <si>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</si>
  <si>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</si>
  <si>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</si>
  <si>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</si>
  <si>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</si>
  <si>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</si>
  <si>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</si>
  <si>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</si>
  <si>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</si>
  <si>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</si>
  <si>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</si>
  <si>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</si>
  <si>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</si>
  <si>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</si>
  <si>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</si>
  <si>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</si>
  <si>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</si>
  <si>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</si>
  <si>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</si>
  <si>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</si>
  <si>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</si>
  <si>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</si>
  <si>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</si>
  <si>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</si>
  <si>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</si>
  <si>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</si>
  <si>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</si>
  <si>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</si>
  <si>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</si>
  <si>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</si>
  <si>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</si>
  <si>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</si>
  <si>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</si>
  <si>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</si>
  <si>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</si>
  <si>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</si>
  <si>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</si>
  <si>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</si>
  <si>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</si>
  <si>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</si>
  <si>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</si>
  <si>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</si>
  <si>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</si>
  <si>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</si>
  <si>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</si>
  <si>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</si>
  <si>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</si>
  <si>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</si>
  <si>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</si>
  <si>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</si>
  <si>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</si>
  <si>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</si>
  <si>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</si>
  <si>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</si>
  <si>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</si>
  <si>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</si>
  <si>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</si>
  <si>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</si>
  <si>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</si>
  <si>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</si>
  <si>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</si>
  <si>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</si>
  <si>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</si>
  <si>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</si>
  <si>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</si>
  <si>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</si>
  <si>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</si>
  <si>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</si>
  <si>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</si>
  <si>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</si>
  <si>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</si>
  <si>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</si>
  <si>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</si>
  <si>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</si>
  <si>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</si>
  <si>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</si>
  <si>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</si>
  <si>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</si>
  <si>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</si>
  <si>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</si>
  <si>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</si>
  <si>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</si>
  <si>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</si>
  <si>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</si>
  <si>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</si>
  <si>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</si>
  <si>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</si>
  <si>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</si>
  <si>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</si>
  <si>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</si>
  <si>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</si>
  <si>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</si>
  <si>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</si>
  <si>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</si>
  <si>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</si>
  <si>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</si>
  <si>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</si>
  <si>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</si>
  <si>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</si>
  <si>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</si>
  <si>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</si>
  <si>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</si>
  <si>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</si>
  <si>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</si>
  <si>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</si>
  <si>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</si>
  <si>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</si>
  <si>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</si>
  <si>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</si>
  <si>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</si>
  <si>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</si>
  <si>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</si>
  <si>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</si>
  <si>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</si>
  <si>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</si>
  <si>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</si>
  <si>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</si>
  <si>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</si>
  <si>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</si>
  <si>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</si>
  <si>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</si>
  <si>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</si>
  <si>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</si>
  <si>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</si>
  <si>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</si>
  <si>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</si>
  <si>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</si>
  <si>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</si>
  <si>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</si>
  <si>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</si>
  <si>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</si>
  <si>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</si>
  <si>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</si>
  <si>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</si>
  <si>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</si>
  <si>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</si>
  <si>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</si>
  <si>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</si>
  <si>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</si>
  <si>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</si>
  <si>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</si>
  <si>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</si>
  <si>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</si>
  <si>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</si>
  <si>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</si>
  <si>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</si>
  <si>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</si>
  <si>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</si>
  <si>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</si>
  <si>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</si>
  <si>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</si>
  <si>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</si>
  <si>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</si>
  <si>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</si>
  <si>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</si>
  <si>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</si>
  <si>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</si>
  <si>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</si>
  <si>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</si>
  <si>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</si>
  <si>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</si>
  <si>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</si>
  <si>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</si>
  <si>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</si>
  <si>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</si>
  <si>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</si>
  <si>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январь 2022г</t>
  </si>
  <si>
    <t>январь 2022</t>
  </si>
  <si>
    <t>Отчет по вывозу ТКО 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</si>
</sst>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9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179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H24"/>
  <sheetViews>
    <sheetView zoomScaleNormal="10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2.42578125" style="177" bestFit="1" customWidth="1" collapsed="1"/>
    <col min="52" max="52" width="10.42578125" style="177" bestFit="1" customWidth="1"/>
    <col min="53" max="53" width="10.28515625" style="177" customWidth="1"/>
    <col min="54" max="54" width="9.28515625" bestFit="1" customWidth="1"/>
    <col min="55" max="55" width="10.42578125" customWidth="1"/>
    <col min="56" max="59" width="11.140625" customWidth="1"/>
    <col min="60" max="60" width="10.28515625" customWidth="1"/>
  </cols>
  <sheetData>
    <row r="1" spans="1:60" ht="18.75" x14ac:dyDescent="0.3">
      <c r="A1" s="213" t="s">
        <v>90</v>
      </c>
      <c r="B1" s="213"/>
      <c r="C1" s="213"/>
      <c r="D1" s="213"/>
      <c r="E1" s="213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60" ht="18.75" x14ac:dyDescent="0.3">
      <c r="A2" s="213" t="s">
        <v>317</v>
      </c>
      <c r="B2" s="213"/>
      <c r="C2" s="213"/>
      <c r="D2" s="213"/>
      <c r="E2" s="213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60" ht="18.75" customHeight="1" x14ac:dyDescent="0.3">
      <c r="A3" s="216" t="s">
        <v>541</v>
      </c>
      <c r="B3" s="216"/>
      <c r="C3" s="216"/>
      <c r="D3" s="216"/>
      <c r="E3" s="2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60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9" t="s">
        <v>530</v>
      </c>
      <c r="AZ4" s="9" t="s">
        <v>529</v>
      </c>
      <c r="BA4" s="171"/>
      <c r="BB4" s="171"/>
      <c r="BC4" s="171"/>
      <c r="BD4" s="171"/>
      <c r="BE4" s="171"/>
      <c r="BF4" s="171"/>
      <c r="BG4" s="171"/>
      <c r="BH4" s="171"/>
    </row>
    <row r="5" spans="1:60" ht="37.5" x14ac:dyDescent="0.3">
      <c r="A5" s="15">
        <v>29562</v>
      </c>
      <c r="B5" s="190" t="s">
        <v>528</v>
      </c>
      <c r="C5" s="23">
        <v>34089.660000000003</v>
      </c>
      <c r="D5" s="23">
        <v>34765.15</v>
      </c>
      <c r="E5" s="19">
        <f>D5-C5</f>
        <v>675.48999999999796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9">
        <v>0.34399999999999997</v>
      </c>
      <c r="AZ5" s="206">
        <f>E5+AY5</f>
        <v>675.83399999999801</v>
      </c>
      <c r="BA5" s="172"/>
      <c r="BB5" s="193"/>
      <c r="BC5" s="172"/>
      <c r="BD5" s="172"/>
      <c r="BE5" s="172"/>
      <c r="BF5" s="172"/>
      <c r="BG5" s="172"/>
      <c r="BH5" s="172"/>
    </row>
    <row r="6" spans="1:60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60" ht="18.75" customHeight="1" x14ac:dyDescent="0.3">
      <c r="A7" s="217" t="s">
        <v>320</v>
      </c>
      <c r="B7" s="217"/>
      <c r="C7" s="217"/>
      <c r="D7" s="217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60" ht="33.75" customHeight="1" x14ac:dyDescent="0.3">
      <c r="A8" s="214" t="s">
        <v>318</v>
      </c>
      <c r="B8" s="214"/>
      <c r="C8" s="214"/>
      <c r="D8" s="214"/>
      <c r="E8" s="205">
        <f>AZ5/E7</f>
        <v>2.6460542182826102E-2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3"/>
      <c r="AT8" s="203"/>
      <c r="AU8" s="203"/>
      <c r="AV8" s="203"/>
      <c r="AW8" s="203"/>
      <c r="AX8" s="203"/>
      <c r="AY8" s="203"/>
      <c r="AZ8" s="203"/>
      <c r="BA8" s="203"/>
      <c r="BB8" s="204"/>
      <c r="BC8" s="204"/>
      <c r="BD8" s="204"/>
      <c r="BE8" s="204"/>
      <c r="BF8" s="204"/>
      <c r="BG8" s="204"/>
      <c r="BH8" s="204"/>
    </row>
    <row r="9" spans="1:60" ht="44.25" customHeight="1" x14ac:dyDescent="0.3">
      <c r="A9" s="215" t="s">
        <v>316</v>
      </c>
      <c r="B9" s="215"/>
      <c r="C9" s="215"/>
      <c r="D9" s="215"/>
      <c r="E9" s="208">
        <f>E8*2476.39</f>
        <v>65.52662205612873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  <c r="BE9" s="25"/>
      <c r="BF9" s="25"/>
      <c r="BG9" s="25"/>
      <c r="BH9" s="25"/>
    </row>
    <row r="10" spans="1:60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6" spans="1:60" x14ac:dyDescent="0.25">
      <c r="BB16" s="192"/>
      <c r="BC16" s="192"/>
      <c r="BD16" s="192"/>
      <c r="BE16" s="192"/>
      <c r="BF16" s="192"/>
      <c r="BG16" s="192"/>
      <c r="BH16" s="192"/>
    </row>
    <row r="22" spans="52:60" x14ac:dyDescent="0.25">
      <c r="AZ22" s="191"/>
    </row>
    <row r="24" spans="52:60" x14ac:dyDescent="0.25">
      <c r="BB24" s="177"/>
      <c r="BC24" s="177"/>
      <c r="BD24" s="177"/>
      <c r="BE24" s="177"/>
      <c r="BF24" s="177"/>
      <c r="BG24" s="177"/>
      <c r="BH24" s="17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18" t="s">
        <v>522</v>
      </c>
      <c r="B2" s="218" t="s">
        <v>521</v>
      </c>
      <c r="C2" s="218" t="s">
        <v>520</v>
      </c>
      <c r="D2" s="218" t="s">
        <v>519</v>
      </c>
      <c r="E2" s="218" t="s">
        <v>518</v>
      </c>
      <c r="F2" s="218"/>
      <c r="G2" s="218"/>
    </row>
    <row r="3" spans="1:8" ht="15" customHeight="1" x14ac:dyDescent="0.2">
      <c r="A3" s="218"/>
      <c r="B3" s="218"/>
      <c r="C3" s="218"/>
      <c r="D3" s="218"/>
      <c r="E3" s="218" t="s">
        <v>517</v>
      </c>
      <c r="F3" s="218"/>
      <c r="G3" s="218" t="s">
        <v>526</v>
      </c>
    </row>
    <row r="4" spans="1:8" ht="15" customHeight="1" x14ac:dyDescent="0.2">
      <c r="A4" s="218"/>
      <c r="B4" s="218"/>
      <c r="C4" s="218"/>
      <c r="D4" s="218"/>
      <c r="E4" s="161" t="s">
        <v>516</v>
      </c>
      <c r="F4" s="207" t="s">
        <v>540</v>
      </c>
      <c r="G4" s="218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10">
        <v>34765.15</v>
      </c>
      <c r="E5" s="183">
        <v>675.83</v>
      </c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11"/>
      <c r="E6" s="211">
        <v>703</v>
      </c>
      <c r="F6" s="180">
        <v>84</v>
      </c>
      <c r="G6" s="180">
        <v>33.5</v>
      </c>
      <c r="H6" s="209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12">
        <v>79835</v>
      </c>
      <c r="E7" s="211">
        <v>3225</v>
      </c>
      <c r="F7" s="180">
        <v>112.6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11">
        <f>E6+E7</f>
        <v>3928</v>
      </c>
      <c r="F8" s="180">
        <f>F6+F7</f>
        <v>196.6</v>
      </c>
      <c r="G8" s="180">
        <f>G6+G7</f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9" x14ac:dyDescent="0.3">
      <c r="B1" s="223" t="s">
        <v>527</v>
      </c>
      <c r="C1" s="223"/>
      <c r="D1" s="223"/>
      <c r="E1" s="223"/>
      <c r="F1" s="223"/>
      <c r="G1" s="187"/>
      <c r="H1" s="188"/>
      <c r="I1" s="188"/>
    </row>
    <row r="3" spans="1:9" customFormat="1" ht="20.25" x14ac:dyDescent="0.3">
      <c r="A3" s="224" t="s">
        <v>543</v>
      </c>
      <c r="B3" s="224"/>
      <c r="C3" s="224"/>
      <c r="D3" s="224"/>
      <c r="E3" s="224"/>
      <c r="F3" s="224"/>
      <c r="G3" s="224"/>
      <c r="H3" s="224"/>
    </row>
    <row r="4" spans="1:9" customFormat="1" ht="15" x14ac:dyDescent="0.25"/>
    <row r="5" spans="1:9" customFormat="1" ht="30.75" customHeight="1" x14ac:dyDescent="0.25">
      <c r="A5" s="225" t="s">
        <v>532</v>
      </c>
      <c r="B5" s="226"/>
      <c r="C5" s="226"/>
      <c r="D5" s="227"/>
      <c r="E5" s="194" t="s">
        <v>533</v>
      </c>
      <c r="F5" s="194" t="s">
        <v>534</v>
      </c>
      <c r="G5" s="194" t="s">
        <v>535</v>
      </c>
      <c r="H5" s="194" t="s">
        <v>91</v>
      </c>
      <c r="I5" s="195" t="s">
        <v>536</v>
      </c>
    </row>
    <row r="6" spans="1:9" customFormat="1" x14ac:dyDescent="0.3">
      <c r="A6" s="228" t="s">
        <v>537</v>
      </c>
      <c r="B6" s="228"/>
      <c r="C6" s="228"/>
      <c r="D6" s="228"/>
      <c r="E6" s="186">
        <v>25541.200000000001</v>
      </c>
      <c r="F6" s="197">
        <v>891.53</v>
      </c>
      <c r="G6" s="197">
        <v>100.38</v>
      </c>
      <c r="H6" s="198">
        <f>G6*F6</f>
        <v>89491.781399999993</v>
      </c>
      <c r="I6" s="199">
        <f>H6/E6</f>
        <v>3.5038205487604337</v>
      </c>
    </row>
    <row r="7" spans="1:9" customFormat="1" x14ac:dyDescent="0.3">
      <c r="A7" s="219" t="s">
        <v>538</v>
      </c>
      <c r="B7" s="220"/>
      <c r="C7" s="220"/>
      <c r="D7" s="221"/>
      <c r="E7" s="186">
        <v>25541.200000000001</v>
      </c>
      <c r="F7" s="197">
        <v>7904.03</v>
      </c>
      <c r="G7" s="197">
        <v>9.1</v>
      </c>
      <c r="H7" s="198">
        <v>7904.03</v>
      </c>
      <c r="I7" s="199">
        <f>H7/E7</f>
        <v>0.30946196733121384</v>
      </c>
    </row>
    <row r="8" spans="1:9" customFormat="1" ht="20.25" x14ac:dyDescent="0.3">
      <c r="A8" s="222" t="s">
        <v>539</v>
      </c>
      <c r="B8" s="222"/>
      <c r="C8" s="222"/>
      <c r="D8" s="222"/>
      <c r="E8" s="200"/>
      <c r="F8" s="196"/>
      <c r="G8" s="196"/>
      <c r="H8" s="202">
        <f>SUM(H6:H7)</f>
        <v>97395.811399999991</v>
      </c>
      <c r="I8" s="201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2022-01-18T06:45:52Z</cp:lastPrinted>
  <dcterms:created xsi:type="dcterms:W3CDTF">2012-12-06T16:50:14Z</dcterms:created>
  <dcterms:modified xsi:type="dcterms:W3CDTF">2022-02-07T07:37:27Z</dcterms:modified>
</cp:coreProperties>
</file>